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7. TEMMUZ\"/>
    </mc:Choice>
  </mc:AlternateContent>
  <xr:revisionPtr revIDLastSave="0" documentId="13_ncr:1_{EAC20FDF-CEE9-42A8-8E27-27F55C1B574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<sst xmlns="http://schemas.openxmlformats.org/spreadsheetml/2006/main" count="52" uniqueCount="45">
  <si>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</si>
  <si>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</si>
  <si>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</si>
  <si>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</si>
  <si>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</si>
  <si>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</si>
  <si>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</si>
  <si>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</si>
  <si>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</si>
  <si>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</si>
  <si>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</si>
  <si>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</si>
  <si>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</si>
  <si>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</si>
  <si>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</si>
  <si>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</si>
  <si>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</si>
  <si>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</si>
  <si>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</si>
  <si>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</si>
  <si>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</si>
  <si>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</si>
  <si>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</si>
  <si>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</si>
  <si>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</si>
  <si>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</si>
  <si>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</si>
  <si>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</si>
  <si>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</si>
  <si>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</si>
  <si>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</si>
  <si>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</si>
  <si>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</si>
  <si>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</si>
  <si>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</si>
  <si>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</si>
  <si>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</si>
  <si>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EGE SEFERİ</t>
  </si>
  <si>
    <t>UĞUR YAPI MARKET</t>
  </si>
  <si>
    <t>ALİ MUSTAFA ÖZDEMİR</t>
  </si>
  <si>
    <t>CENGİZ ISI</t>
  </si>
  <si>
    <t>MEHMET KALENDER</t>
  </si>
  <si>
    <t>NURİ ÖZTAŞ</t>
  </si>
  <si>
    <t>KARACAN BORU</t>
  </si>
  <si>
    <t>42ATG309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</si>
</sst>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14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N24" sqref="N2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36</v>
      </c>
      <c r="C2" s="54"/>
      <c r="D2" s="2" t="s">
        <v>2</v>
      </c>
      <c r="E2" s="55" t="s">
        <v>37</v>
      </c>
      <c r="F2" s="55"/>
      <c r="G2" s="55"/>
      <c r="H2" s="55"/>
      <c r="I2" s="55"/>
      <c r="J2" s="55"/>
      <c r="K2" s="3" t="s">
        <v>3</v>
      </c>
      <c r="L2" s="4">
        <f ca="1">TODAY()</f>
        <v>45502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68">
        <v>45499</v>
      </c>
      <c r="D5" s="11"/>
      <c r="E5" s="12">
        <v>12375</v>
      </c>
      <c r="F5" s="1"/>
      <c r="G5" s="13" t="str">
        <f t="shared" ref="G5" si="0">IF(A5="","",(A5))</f>
        <v>UĞUR YAPI MARKET</v>
      </c>
      <c r="H5" s="12">
        <v>10375</v>
      </c>
      <c r="I5" s="12"/>
      <c r="J5" s="12"/>
      <c r="K5" s="12">
        <f>IF(G5="","",SUM(E5-H5-I5-J5))</f>
        <v>2000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39</v>
      </c>
      <c r="B6" s="49"/>
      <c r="C6" s="68">
        <v>45499</v>
      </c>
      <c r="D6" s="11"/>
      <c r="E6" s="12">
        <v>56489</v>
      </c>
      <c r="F6" s="1"/>
      <c r="G6" s="13" t="str">
        <f>IF(A6="","",(A6))</f>
        <v>ALİ MUSTAFA ÖZDEMİR</v>
      </c>
      <c r="H6" s="12">
        <v>30000</v>
      </c>
      <c r="I6" s="12"/>
      <c r="J6" s="12"/>
      <c r="K6" s="12">
        <f t="shared" ref="K6:K19" si="1">IF(G6="","",SUM(E6-H6-I6-J6))</f>
        <v>26489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 t="s">
        <v>40</v>
      </c>
      <c r="B7" s="49"/>
      <c r="C7" s="68">
        <v>45499</v>
      </c>
      <c r="D7" s="11"/>
      <c r="E7" s="12">
        <v>52726</v>
      </c>
      <c r="F7" s="1"/>
      <c r="G7" s="13" t="str">
        <f>IF(A7="","",(A7))</f>
        <v>CENGİZ ISI</v>
      </c>
      <c r="H7" s="12">
        <v>52700</v>
      </c>
      <c r="I7" s="12"/>
      <c r="J7" s="12"/>
      <c r="K7" s="12">
        <f t="shared" si="1"/>
        <v>26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 t="s">
        <v>41</v>
      </c>
      <c r="B8" s="49"/>
      <c r="C8" s="68">
        <v>45500</v>
      </c>
      <c r="D8" s="11"/>
      <c r="E8" s="12">
        <v>69931</v>
      </c>
      <c r="F8" s="1"/>
      <c r="G8" s="13" t="str">
        <f t="shared" ref="G8:G19" si="3">IF(A8="","",(A8))</f>
        <v>MEHMET KALENDER</v>
      </c>
      <c r="H8" s="12">
        <v>40000</v>
      </c>
      <c r="I8" s="12"/>
      <c r="J8" s="12"/>
      <c r="K8" s="12">
        <f t="shared" si="1"/>
        <v>29931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 t="s">
        <v>42</v>
      </c>
      <c r="B9" s="49"/>
      <c r="C9" s="68">
        <v>45500</v>
      </c>
      <c r="D9" s="11"/>
      <c r="E9" s="12">
        <v>19650</v>
      </c>
      <c r="F9" s="1"/>
      <c r="G9" s="13" t="str">
        <f t="shared" si="3"/>
        <v>NURİ ÖZTAŞ</v>
      </c>
      <c r="H9" s="12">
        <v>19650</v>
      </c>
      <c r="I9" s="12"/>
      <c r="J9" s="12"/>
      <c r="K9" s="12">
        <f t="shared" si="1"/>
        <v>0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 t="s">
        <v>43</v>
      </c>
      <c r="B10" s="49"/>
      <c r="C10" s="68">
        <v>45500</v>
      </c>
      <c r="D10" s="11"/>
      <c r="E10" s="12">
        <v>13500</v>
      </c>
      <c r="F10" s="1"/>
      <c r="G10" s="13" t="str">
        <f t="shared" si="3"/>
        <v>KARACAN BORU</v>
      </c>
      <c r="H10" s="12">
        <v>13500</v>
      </c>
      <c r="I10" s="12"/>
      <c r="J10" s="12"/>
      <c r="K10" s="12">
        <f t="shared" si="1"/>
        <v>0</v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44</v>
      </c>
      <c r="C22" s="27"/>
      <c r="D22" s="16" t="s">
        <v>17</v>
      </c>
      <c r="E22" s="17">
        <f>SUM(E5:E21)</f>
        <v>224671</v>
      </c>
      <c r="F22" s="1"/>
      <c r="G22" s="16" t="s">
        <v>17</v>
      </c>
      <c r="H22" s="17">
        <f>SUM(H5:H21)</f>
        <v>172225</v>
      </c>
      <c r="I22" s="17">
        <f>SUM(I5:I21)</f>
        <v>0</v>
      </c>
      <c r="J22" s="17">
        <f>SUM(J5:J21)</f>
        <v>0</v>
      </c>
      <c r="K22" s="17">
        <f>SUM(K5:K21)</f>
        <v>58446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38574</v>
      </c>
      <c r="D25" s="18">
        <v>39992</v>
      </c>
      <c r="E25" s="19">
        <f>IF(C25="","",SUM(D25-C25))</f>
        <v>1418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5850</v>
      </c>
      <c r="D26" s="21"/>
      <c r="E26" s="20">
        <f>IF(C26="","",SUM(C26/E25))</f>
        <v>4.1255289139633282</v>
      </c>
      <c r="F26" s="1"/>
      <c r="G26" s="11" t="s">
        <v>26</v>
      </c>
      <c r="H26" s="12">
        <v>5850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6645</v>
      </c>
      <c r="D27" s="21"/>
      <c r="E27" s="22">
        <f>SUM(C27/E22)</f>
        <v>2.9576580867134609E-2</v>
      </c>
      <c r="F27" s="1"/>
      <c r="G27" s="11" t="s">
        <v>28</v>
      </c>
      <c r="H27" s="12">
        <v>795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6645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165580</v>
      </c>
      <c r="D36" s="1"/>
      <c r="E36" s="1"/>
      <c r="F36" s="1"/>
      <c r="G36" s="26" t="s">
        <v>31</v>
      </c>
      <c r="H36" s="15">
        <f>IF(H33="","",SUM(H22-H33))</f>
        <v>165580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36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2024-07-29T07:14:36Z</cp:lastPrinted>
  <dcterms:created xsi:type="dcterms:W3CDTF">2022-08-24T05:29:34Z</dcterms:created>
  <dcterms:modified xsi:type="dcterms:W3CDTF">2024-07-29T07:26:29Z</dcterms:modified>
</cp:coreProperties>
</file>